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itgrid-my.sharepoint.com/personal/edita_kazakeviciene_litgrid_eu/Documents/Documents/Perimetro apsaugos stiprinimas/Paskelbimui/"/>
    </mc:Choice>
  </mc:AlternateContent>
  <xr:revisionPtr revIDLastSave="193" documentId="8_{746BD2EE-BF0D-4353-A728-BF0B0730391A}" xr6:coauthVersionLast="47" xr6:coauthVersionMax="47" xr10:uidLastSave="{6497B276-2F0C-48EC-A6B8-8F5157DCBB8A}"/>
  <bookViews>
    <workbookView xWindow="28680" yWindow="-120" windowWidth="38640" windowHeight="21120" xr2:uid="{00000000-000D-0000-FFFF-FFFF00000000}"/>
  </bookViews>
  <sheets>
    <sheet name="SDK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F22" i="1" s="1"/>
  <c r="F21" i="1"/>
  <c r="F58" i="1"/>
  <c r="F64" i="1"/>
  <c r="F65" i="1"/>
  <c r="F55" i="1"/>
  <c r="F56" i="1"/>
  <c r="F43" i="1"/>
  <c r="F44" i="1"/>
  <c r="F36" i="1"/>
  <c r="F37" i="1"/>
  <c r="F25" i="1"/>
  <c r="F26" i="1"/>
  <c r="F88" i="1"/>
  <c r="F89" i="1"/>
  <c r="F90" i="1"/>
  <c r="F91" i="1"/>
  <c r="F92" i="1"/>
  <c r="F93" i="1"/>
  <c r="F94" i="1"/>
  <c r="F87" i="1"/>
  <c r="F86" i="1"/>
  <c r="F78" i="1"/>
  <c r="F79" i="1"/>
  <c r="F80" i="1"/>
  <c r="F81" i="1"/>
  <c r="F82" i="1"/>
  <c r="F83" i="1"/>
  <c r="F84" i="1"/>
  <c r="F77" i="1"/>
  <c r="F76" i="1"/>
  <c r="F73" i="1"/>
  <c r="F74" i="1"/>
  <c r="F54" i="1"/>
  <c r="F35" i="1"/>
  <c r="F72" i="1"/>
  <c r="F71" i="1"/>
  <c r="F70" i="1"/>
  <c r="F69" i="1"/>
  <c r="F68" i="1"/>
  <c r="F67" i="1"/>
  <c r="F60" i="1"/>
  <c r="F61" i="1"/>
  <c r="F62" i="1"/>
  <c r="F63" i="1"/>
  <c r="F59" i="1"/>
  <c r="F29" i="1"/>
  <c r="D47" i="1"/>
  <c r="F47" i="1" s="1"/>
  <c r="F48" i="1"/>
  <c r="F49" i="1"/>
  <c r="F50" i="1"/>
  <c r="F51" i="1"/>
  <c r="F52" i="1"/>
  <c r="F53" i="1"/>
  <c r="F46" i="1"/>
  <c r="F42" i="1"/>
  <c r="F41" i="1"/>
  <c r="F40" i="1"/>
  <c r="F39" i="1"/>
  <c r="F34" i="1"/>
  <c r="F32" i="1"/>
  <c r="F33" i="1"/>
  <c r="F24" i="1"/>
  <c r="F20" i="1"/>
  <c r="F30" i="1"/>
  <c r="F31" i="1"/>
  <c r="F28" i="1"/>
  <c r="F23" i="1"/>
  <c r="F19" i="1"/>
  <c r="F66" i="1" l="1"/>
  <c r="C11" i="1" s="1"/>
  <c r="F45" i="1"/>
  <c r="F38" i="1"/>
  <c r="C8" i="1" s="1"/>
  <c r="F27" i="1"/>
  <c r="C7" i="1" s="1"/>
  <c r="F18" i="1"/>
  <c r="C6" i="1" s="1"/>
  <c r="F57" i="1"/>
  <c r="C10" i="1" s="1"/>
  <c r="F75" i="1"/>
  <c r="C12" i="1" s="1"/>
  <c r="F85" i="1"/>
  <c r="C13" i="1" s="1"/>
  <c r="C9" i="1" l="1"/>
</calcChain>
</file>

<file path=xl/sharedStrings.xml><?xml version="1.0" encoding="utf-8"?>
<sst xmlns="http://schemas.openxmlformats.org/spreadsheetml/2006/main" count="245" uniqueCount="59">
  <si>
    <t>Eil. Nr.</t>
  </si>
  <si>
    <t>Darbų pavadinimas</t>
  </si>
  <si>
    <t>Mato vnt.</t>
  </si>
  <si>
    <t>1.</t>
  </si>
  <si>
    <t>kompl.</t>
  </si>
  <si>
    <t>2.</t>
  </si>
  <si>
    <t>3.</t>
  </si>
  <si>
    <t>m</t>
  </si>
  <si>
    <t>4.</t>
  </si>
  <si>
    <t>1.1.</t>
  </si>
  <si>
    <t>5.</t>
  </si>
  <si>
    <t>Pastotės pavadinimas</t>
  </si>
  <si>
    <t>Pildyti tik geltonus langelius</t>
  </si>
  <si>
    <t>Esamos tvoros demontavimas</t>
  </si>
  <si>
    <t>Tvoros iš surenkamų g/b segmentų su koncertina įrengimas</t>
  </si>
  <si>
    <t>1.2.</t>
  </si>
  <si>
    <t>1.3.</t>
  </si>
  <si>
    <t>1.5.</t>
  </si>
  <si>
    <t>1.6.</t>
  </si>
  <si>
    <t>Nepermatomų vartų rankinių (h2,5m, b4,0m) įrengimas.</t>
  </si>
  <si>
    <t>Tvoros iš permatomų surenkamų pl. segmentų su koncertina įrengimas</t>
  </si>
  <si>
    <t>1.4.</t>
  </si>
  <si>
    <t>Projektvimo darbai</t>
  </si>
  <si>
    <t>Projektavimo darbai</t>
  </si>
  <si>
    <t>1.7.</t>
  </si>
  <si>
    <t xml:space="preserve">Vartelių rankinių iš pl. segmentų, permatomų (h2,5m, b1,2m) įrengimas </t>
  </si>
  <si>
    <t>1.8.</t>
  </si>
  <si>
    <t>6.</t>
  </si>
  <si>
    <t>Kiekis</t>
  </si>
  <si>
    <t>1.9.</t>
  </si>
  <si>
    <t>Betono lego blokų (1600x600x600mm) įsigijimas ir sumontavimas</t>
  </si>
  <si>
    <t>vnt.</t>
  </si>
  <si>
    <t>Alytaus 330/110 kV TP</t>
  </si>
  <si>
    <t>Alytaus 400 kV skirstykla ir SKS</t>
  </si>
  <si>
    <t>Klaipėdos TP ir NordBalt</t>
  </si>
  <si>
    <t>Lietuvos E. skirstykla</t>
  </si>
  <si>
    <t>Neries TP ir SKS</t>
  </si>
  <si>
    <t>Telšių TP ir SKS</t>
  </si>
  <si>
    <t>7.</t>
  </si>
  <si>
    <t>8.</t>
  </si>
  <si>
    <t>Vilniaus TP</t>
  </si>
  <si>
    <t>Alytaus 400kV skirstykla ir SKS</t>
  </si>
  <si>
    <t>Šiaulių TP</t>
  </si>
  <si>
    <t>Demontuotų dangų atstatymas ir aplinkos sutvarkymas</t>
  </si>
  <si>
    <t>Išpildomosios dokumentacijos pateikimas</t>
  </si>
  <si>
    <t>Tvoros iš surenkamų g/b segmentų su concertina įrengimas</t>
  </si>
  <si>
    <t>Tvoros iš permatomų surenkamų pl. segmentų su concertina įrengimas</t>
  </si>
  <si>
    <t>Apsauginio sustiprinto užtvaro rankinio valdymo įrengimas</t>
  </si>
  <si>
    <t>Automatinio apsauginio sustiprinto užtvaro (su elektrine pavara), su pėsčiųjų varteliais ir vartelių įeigos kontrolės sistema įrengimas ir pajungimas.</t>
  </si>
  <si>
    <t>1.10.</t>
  </si>
  <si>
    <t>1.11.</t>
  </si>
  <si>
    <t xml:space="preserve">1. Įkainiai pateikiami ne daugiau kaip dviejų skaičių po kablelio tikslumu.
2. Tiekėjai pildo tik geltonus langelius (stulpelis E, "Vieneto kaina")
3. Naudojami darbų ir/ar elementų įkainiai turi būti įvrtinti su visomis reikalingomis išlaidomis (statybvieties įrengimas, sezoniniai darbai, papildimi darbai, rangovo pelnas ir panšiai) reikalingais statybos darbams atlikti. </t>
  </si>
  <si>
    <t>Automatinio apsauginio sustiprinto užtvaro (su elektrine pavara) įrengimas perkeliant esamą apsauginį užtvarą į naują vietą, pajungimas ir  pėsčiųjų vartelių su įeigos kontrolės sistema įrengimas naujoje vietoje.</t>
  </si>
  <si>
    <t>Pasiūlymo kaina Eur, be PVM</t>
  </si>
  <si>
    <t>1 Lentelė. Perimetro stiprinimo darbų Pasiūlymo kaina pagal objektą</t>
  </si>
  <si>
    <t>KAINOS SKAIČIAVIMO LENTELĖ</t>
  </si>
  <si>
    <t>Vieneto kaina, 
Eur be PVM</t>
  </si>
  <si>
    <t>Visos paslaugos / darbų kaina, Eur be PVM.</t>
  </si>
  <si>
    <t>2 Lentelė. Kainos skaičiavimo lentelė pagal objektą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</si>
</sst>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6" x14ac:knownFonts="1">
    <font>
      <sz val="11"/>
      <color theme="1"/>
      <name val="Calibri"/>
      <family val="2"/>
      <charset val="186"/>
      <scheme val="minor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color theme="1"/>
      <name val="Arial"/>
      <family val="2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Arial"/>
      <family val="2"/>
      <charset val="186"/>
    </font>
    <font>
      <b/>
      <sz val="14"/>
      <color theme="1"/>
      <name val="Calibri"/>
      <family val="2"/>
      <scheme val="minor"/>
    </font>
    <font>
      <sz val="1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1" fillId="4" borderId="1" xfId="0" applyFont="1" applyFill="1" applyBorder="1"/>
    <xf numFmtId="0" fontId="3" fillId="0" borderId="0" xfId="0" applyFont="1" applyAlignment="1">
      <alignment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8" xfId="0" applyFont="1" applyBorder="1"/>
    <xf numFmtId="2" fontId="3" fillId="4" borderId="1" xfId="0" applyNumberFormat="1" applyFont="1" applyFill="1" applyBorder="1"/>
    <xf numFmtId="2" fontId="11" fillId="4" borderId="1" xfId="0" applyNumberFormat="1" applyFont="1" applyFill="1" applyBorder="1"/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0" fontId="3" fillId="2" borderId="3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43" xfId="0" applyFont="1" applyBorder="1" applyAlignment="1">
      <alignment vertical="center" wrapText="1"/>
    </xf>
    <xf numFmtId="0" fontId="14" fillId="5" borderId="31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2" fontId="11" fillId="4" borderId="42" xfId="0" applyNumberFormat="1" applyFont="1" applyFill="1" applyBorder="1"/>
    <xf numFmtId="0" fontId="3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2" fontId="11" fillId="4" borderId="41" xfId="0" applyNumberFormat="1" applyFont="1" applyFill="1" applyBorder="1"/>
    <xf numFmtId="0" fontId="4" fillId="0" borderId="0" xfId="0" applyFont="1" applyAlignment="1">
      <alignment horizontal="left" vertical="center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0" fillId="0" borderId="42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/>
    <xf numFmtId="2" fontId="3" fillId="5" borderId="45" xfId="0" applyNumberFormat="1" applyFont="1" applyFill="1" applyBorder="1" applyProtection="1">
      <protection locked="0"/>
    </xf>
    <xf numFmtId="2" fontId="3" fillId="5" borderId="10" xfId="0" applyNumberFormat="1" applyFont="1" applyFill="1" applyBorder="1" applyProtection="1">
      <protection locked="0"/>
    </xf>
    <xf numFmtId="2" fontId="3" fillId="5" borderId="2" xfId="0" applyNumberFormat="1" applyFont="1" applyFill="1" applyBorder="1" applyProtection="1">
      <protection locked="0"/>
    </xf>
    <xf numFmtId="2" fontId="3" fillId="5" borderId="7" xfId="0" applyNumberFormat="1" applyFont="1" applyFill="1" applyBorder="1" applyProtection="1">
      <protection locked="0"/>
    </xf>
    <xf numFmtId="2" fontId="3" fillId="5" borderId="16" xfId="0" applyNumberFormat="1" applyFont="1" applyFill="1" applyBorder="1" applyProtection="1">
      <protection locked="0"/>
    </xf>
    <xf numFmtId="2" fontId="3" fillId="5" borderId="29" xfId="0" applyNumberFormat="1" applyFont="1" applyFill="1" applyBorder="1" applyProtection="1">
      <protection locked="0"/>
    </xf>
    <xf numFmtId="2" fontId="3" fillId="5" borderId="49" xfId="0" applyNumberFormat="1" applyFont="1" applyFill="1" applyBorder="1" applyProtection="1">
      <protection locked="0"/>
    </xf>
    <xf numFmtId="2" fontId="3" fillId="5" borderId="50" xfId="0" applyNumberFormat="1" applyFont="1" applyFill="1" applyBorder="1" applyProtection="1">
      <protection locked="0"/>
    </xf>
    <xf numFmtId="2" fontId="3" fillId="5" borderId="30" xfId="0" applyNumberFormat="1" applyFont="1" applyFill="1" applyBorder="1" applyProtection="1">
      <protection locked="0"/>
    </xf>
    <xf numFmtId="44" fontId="10" fillId="4" borderId="15" xfId="1" applyNumberFormat="1" applyFont="1" applyFill="1" applyBorder="1" applyAlignment="1">
      <alignment horizontal="center" vertical="center"/>
    </xf>
    <xf numFmtId="44" fontId="3" fillId="0" borderId="36" xfId="1" applyNumberFormat="1" applyFont="1" applyBorder="1"/>
    <xf numFmtId="44" fontId="3" fillId="0" borderId="11" xfId="1" applyNumberFormat="1" applyFont="1" applyBorder="1"/>
    <xf numFmtId="44" fontId="3" fillId="0" borderId="4" xfId="1" applyNumberFormat="1" applyFont="1" applyBorder="1"/>
    <xf numFmtId="44" fontId="3" fillId="0" borderId="8" xfId="1" applyNumberFormat="1" applyFont="1" applyBorder="1"/>
    <xf numFmtId="44" fontId="3" fillId="0" borderId="17" xfId="1" applyNumberFormat="1" applyFont="1" applyBorder="1"/>
    <xf numFmtId="44" fontId="10" fillId="4" borderId="18" xfId="1" applyNumberFormat="1" applyFont="1" applyFill="1" applyBorder="1" applyAlignment="1">
      <alignment horizontal="center" vertical="center"/>
    </xf>
    <xf numFmtId="44" fontId="3" fillId="0" borderId="5" xfId="1" applyNumberFormat="1" applyFont="1" applyBorder="1"/>
    <xf numFmtId="44" fontId="2" fillId="2" borderId="35" xfId="1" applyNumberFormat="1" applyFont="1" applyFill="1" applyBorder="1" applyAlignment="1">
      <alignment horizontal="center" vertical="center" wrapText="1"/>
    </xf>
    <xf numFmtId="44" fontId="2" fillId="2" borderId="36" xfId="1" applyNumberFormat="1" applyFont="1" applyFill="1" applyBorder="1" applyAlignment="1">
      <alignment horizontal="center" vertical="center" wrapText="1"/>
    </xf>
    <xf numFmtId="44" fontId="2" fillId="2" borderId="25" xfId="1" applyNumberFormat="1" applyFont="1" applyFill="1" applyBorder="1" applyAlignment="1">
      <alignment horizontal="center" vertical="center" wrapText="1"/>
    </xf>
    <xf numFmtId="44" fontId="2" fillId="2" borderId="4" xfId="1" applyNumberFormat="1" applyFont="1" applyFill="1" applyBorder="1" applyAlignment="1">
      <alignment horizontal="center" vertical="center" wrapText="1"/>
    </xf>
    <xf numFmtId="44" fontId="2" fillId="2" borderId="33" xfId="1" applyNumberFormat="1" applyFont="1" applyFill="1" applyBorder="1" applyAlignment="1">
      <alignment horizontal="center" vertical="center" wrapText="1"/>
    </xf>
    <xf numFmtId="44" fontId="2" fillId="2" borderId="8" xfId="1" applyNumberFormat="1" applyFont="1" applyFill="1" applyBorder="1" applyAlignment="1">
      <alignment horizontal="center" vertical="center" wrapText="1"/>
    </xf>
    <xf numFmtId="44" fontId="2" fillId="2" borderId="23" xfId="1" applyNumberFormat="1" applyFont="1" applyFill="1" applyBorder="1" applyAlignment="1">
      <alignment horizontal="center" vertical="center" wrapText="1"/>
    </xf>
    <xf numFmtId="44" fontId="2" fillId="2" borderId="5" xfId="1" applyNumberFormat="1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Q95"/>
  <sheetViews>
    <sheetView tabSelected="1" zoomScale="85" zoomScaleNormal="85" workbookViewId="0">
      <pane xSplit="5" ySplit="17" topLeftCell="F22" activePane="bottomRight" state="frozen"/>
      <selection pane="topRight" activeCell="F1" sqref="F1"/>
      <selection pane="bottomLeft" activeCell="A12" sqref="A12"/>
      <selection pane="bottomRight" activeCell="E94" sqref="E94"/>
    </sheetView>
  </sheetViews>
  <sheetFormatPr defaultColWidth="8.81640625" defaultRowHeight="14" x14ac:dyDescent="0.3"/>
  <cols>
    <col min="1" max="1" width="6.453125" style="2" customWidth="1"/>
    <col min="2" max="2" width="55.1796875" style="4" customWidth="1"/>
    <col min="3" max="3" width="14.1796875" style="4" customWidth="1"/>
    <col min="4" max="4" width="14" style="1" customWidth="1"/>
    <col min="5" max="5" width="16.81640625" style="1" customWidth="1"/>
    <col min="6" max="6" width="19.7265625" style="1" customWidth="1"/>
    <col min="7" max="7" width="14.453125" style="1" customWidth="1"/>
    <col min="8" max="8" width="52.26953125" style="1" customWidth="1"/>
    <col min="9" max="16384" width="8.81640625" style="1"/>
  </cols>
  <sheetData>
    <row r="2" spans="1:6" ht="14.5" x14ac:dyDescent="0.35">
      <c r="A2" s="83" t="s">
        <v>55</v>
      </c>
      <c r="B2" s="84"/>
      <c r="C2" s="84"/>
      <c r="D2" s="84"/>
      <c r="E2" s="84"/>
      <c r="F2" s="84"/>
    </row>
    <row r="4" spans="1:6" ht="19.5" customHeight="1" thickBot="1" x14ac:dyDescent="0.35">
      <c r="A4" s="80" t="s">
        <v>54</v>
      </c>
      <c r="B4" s="81"/>
      <c r="C4" s="82"/>
      <c r="D4" s="82"/>
      <c r="E4" s="30"/>
    </row>
    <row r="5" spans="1:6" s="2" customFormat="1" ht="28.5" thickBot="1" x14ac:dyDescent="0.4">
      <c r="A5" s="27" t="s">
        <v>0</v>
      </c>
      <c r="B5" s="28" t="s">
        <v>11</v>
      </c>
      <c r="C5" s="75" t="s">
        <v>53</v>
      </c>
      <c r="D5" s="76"/>
    </row>
    <row r="6" spans="1:6" s="2" customFormat="1" ht="15" customHeight="1" x14ac:dyDescent="0.35">
      <c r="A6" s="40" t="s">
        <v>3</v>
      </c>
      <c r="B6" s="39" t="s">
        <v>32</v>
      </c>
      <c r="C6" s="102">
        <f>F18</f>
        <v>0</v>
      </c>
      <c r="D6" s="103"/>
    </row>
    <row r="7" spans="1:6" s="2" customFormat="1" ht="15" customHeight="1" x14ac:dyDescent="0.35">
      <c r="A7" s="41" t="s">
        <v>5</v>
      </c>
      <c r="B7" s="34" t="s">
        <v>41</v>
      </c>
      <c r="C7" s="104">
        <f>F27</f>
        <v>0</v>
      </c>
      <c r="D7" s="105"/>
    </row>
    <row r="8" spans="1:6" s="2" customFormat="1" ht="15" customHeight="1" x14ac:dyDescent="0.35">
      <c r="A8" s="41" t="s">
        <v>6</v>
      </c>
      <c r="B8" s="34" t="s">
        <v>34</v>
      </c>
      <c r="C8" s="104">
        <f>F38</f>
        <v>0</v>
      </c>
      <c r="D8" s="105"/>
    </row>
    <row r="9" spans="1:6" s="2" customFormat="1" ht="15" customHeight="1" x14ac:dyDescent="0.35">
      <c r="A9" s="41" t="s">
        <v>8</v>
      </c>
      <c r="B9" s="34" t="s">
        <v>35</v>
      </c>
      <c r="C9" s="104">
        <f>+F45</f>
        <v>0</v>
      </c>
      <c r="D9" s="105"/>
    </row>
    <row r="10" spans="1:6" s="2" customFormat="1" ht="15" customHeight="1" x14ac:dyDescent="0.35">
      <c r="A10" s="41" t="s">
        <v>10</v>
      </c>
      <c r="B10" s="34" t="s">
        <v>36</v>
      </c>
      <c r="C10" s="104">
        <f>F57</f>
        <v>0</v>
      </c>
      <c r="D10" s="105"/>
    </row>
    <row r="11" spans="1:6" s="2" customFormat="1" ht="15.75" customHeight="1" x14ac:dyDescent="0.35">
      <c r="A11" s="42" t="s">
        <v>27</v>
      </c>
      <c r="B11" s="38" t="s">
        <v>37</v>
      </c>
      <c r="C11" s="106">
        <f>F66</f>
        <v>0</v>
      </c>
      <c r="D11" s="107"/>
    </row>
    <row r="12" spans="1:6" s="2" customFormat="1" ht="15.75" customHeight="1" x14ac:dyDescent="0.35">
      <c r="A12" s="41" t="s">
        <v>38</v>
      </c>
      <c r="B12" s="34" t="s">
        <v>40</v>
      </c>
      <c r="C12" s="106">
        <f>F75</f>
        <v>0</v>
      </c>
      <c r="D12" s="107"/>
    </row>
    <row r="13" spans="1:6" s="2" customFormat="1" ht="15.75" customHeight="1" thickBot="1" x14ac:dyDescent="0.4">
      <c r="A13" s="43" t="s">
        <v>39</v>
      </c>
      <c r="B13" s="35" t="s">
        <v>42</v>
      </c>
      <c r="C13" s="108">
        <f>F85</f>
        <v>0</v>
      </c>
      <c r="D13" s="109"/>
    </row>
    <row r="14" spans="1:6" s="2" customFormat="1" x14ac:dyDescent="0.35">
      <c r="B14" s="5"/>
      <c r="D14" s="5"/>
      <c r="E14" s="5"/>
      <c r="F14" s="9"/>
    </row>
    <row r="15" spans="1:6" s="2" customFormat="1" x14ac:dyDescent="0.35">
      <c r="B15" s="5"/>
      <c r="D15" s="5"/>
      <c r="E15" s="5"/>
      <c r="F15" s="9"/>
    </row>
    <row r="16" spans="1:6" s="2" customFormat="1" ht="15.75" customHeight="1" thickBot="1" x14ac:dyDescent="0.4">
      <c r="A16" s="29" t="s">
        <v>58</v>
      </c>
      <c r="B16" s="26"/>
      <c r="C16" s="26"/>
      <c r="D16" s="5"/>
      <c r="E16" s="5"/>
      <c r="F16" s="9"/>
    </row>
    <row r="17" spans="1:17" s="2" customFormat="1" ht="85.5" customHeight="1" thickBot="1" x14ac:dyDescent="0.4">
      <c r="A17" s="27" t="s">
        <v>0</v>
      </c>
      <c r="B17" s="28" t="s">
        <v>1</v>
      </c>
      <c r="C17" s="28" t="s">
        <v>2</v>
      </c>
      <c r="D17" s="28" t="s">
        <v>28</v>
      </c>
      <c r="E17" s="28" t="s">
        <v>56</v>
      </c>
      <c r="F17" s="28" t="s">
        <v>57</v>
      </c>
    </row>
    <row r="18" spans="1:17" ht="18.5" thickBot="1" x14ac:dyDescent="0.4">
      <c r="A18" s="24">
        <v>1</v>
      </c>
      <c r="B18" s="66" t="s">
        <v>32</v>
      </c>
      <c r="C18" s="67"/>
      <c r="D18" s="68"/>
      <c r="E18" s="25"/>
      <c r="F18" s="94">
        <f>SUM(F19:F26)</f>
        <v>0</v>
      </c>
    </row>
    <row r="19" spans="1:17" x14ac:dyDescent="0.3">
      <c r="A19" s="48" t="s">
        <v>9</v>
      </c>
      <c r="B19" s="58" t="s">
        <v>22</v>
      </c>
      <c r="C19" s="59" t="s">
        <v>4</v>
      </c>
      <c r="D19" s="60">
        <v>1</v>
      </c>
      <c r="E19" s="85"/>
      <c r="F19" s="95">
        <f>+D19*E19</f>
        <v>0</v>
      </c>
    </row>
    <row r="20" spans="1:17" x14ac:dyDescent="0.3">
      <c r="A20" s="11" t="s">
        <v>15</v>
      </c>
      <c r="B20" s="20" t="s">
        <v>13</v>
      </c>
      <c r="C20" s="21" t="s">
        <v>7</v>
      </c>
      <c r="D20" s="22">
        <v>481</v>
      </c>
      <c r="E20" s="86"/>
      <c r="F20" s="96">
        <f>+D20*E20</f>
        <v>0</v>
      </c>
      <c r="G20" s="7"/>
      <c r="H20" s="74"/>
      <c r="I20" s="74"/>
      <c r="J20" s="74"/>
    </row>
    <row r="21" spans="1:17" ht="28.5" thickBot="1" x14ac:dyDescent="0.35">
      <c r="A21" s="11" t="s">
        <v>16</v>
      </c>
      <c r="B21" s="20" t="s">
        <v>20</v>
      </c>
      <c r="C21" s="21" t="s">
        <v>7</v>
      </c>
      <c r="D21" s="22">
        <v>190</v>
      </c>
      <c r="E21" s="86"/>
      <c r="F21" s="96">
        <f>+D21*E21</f>
        <v>0</v>
      </c>
      <c r="G21" s="7"/>
      <c r="H21" s="65"/>
      <c r="I21" s="65"/>
      <c r="J21" s="65"/>
    </row>
    <row r="22" spans="1:17" x14ac:dyDescent="0.3">
      <c r="A22" s="48" t="s">
        <v>21</v>
      </c>
      <c r="B22" s="12" t="s">
        <v>14</v>
      </c>
      <c r="C22" s="14" t="s">
        <v>7</v>
      </c>
      <c r="D22" s="18">
        <f>1249+35</f>
        <v>1284</v>
      </c>
      <c r="E22" s="87"/>
      <c r="F22" s="97">
        <f>+D22*E22</f>
        <v>0</v>
      </c>
      <c r="G22" s="2"/>
      <c r="H22" s="5"/>
      <c r="I22" s="6"/>
      <c r="J22" s="6"/>
    </row>
    <row r="23" spans="1:17" x14ac:dyDescent="0.3">
      <c r="A23" s="11" t="s">
        <v>17</v>
      </c>
      <c r="B23" s="16" t="s">
        <v>47</v>
      </c>
      <c r="C23" s="17" t="s">
        <v>4</v>
      </c>
      <c r="D23" s="19">
        <v>1</v>
      </c>
      <c r="E23" s="88"/>
      <c r="F23" s="98">
        <f t="shared" ref="F23:F26" si="0">+D23*E23</f>
        <v>0</v>
      </c>
      <c r="G23" s="2"/>
      <c r="H23" s="5"/>
      <c r="I23" s="6"/>
      <c r="J23" s="6"/>
    </row>
    <row r="24" spans="1:17" ht="14.5" thickBot="1" x14ac:dyDescent="0.35">
      <c r="A24" s="11" t="s">
        <v>18</v>
      </c>
      <c r="B24" s="12" t="s">
        <v>19</v>
      </c>
      <c r="C24" s="13" t="s">
        <v>4</v>
      </c>
      <c r="D24" s="13">
        <v>1</v>
      </c>
      <c r="E24" s="87"/>
      <c r="F24" s="97">
        <f t="shared" si="0"/>
        <v>0</v>
      </c>
      <c r="G24" s="2"/>
      <c r="H24" s="5"/>
      <c r="I24" s="6"/>
      <c r="J24" s="6"/>
    </row>
    <row r="25" spans="1:17" x14ac:dyDescent="0.3">
      <c r="A25" s="48" t="s">
        <v>24</v>
      </c>
      <c r="B25" s="12" t="s">
        <v>43</v>
      </c>
      <c r="C25" s="13" t="s">
        <v>4</v>
      </c>
      <c r="D25" s="13">
        <v>1</v>
      </c>
      <c r="E25" s="87"/>
      <c r="F25" s="97">
        <f t="shared" si="0"/>
        <v>0</v>
      </c>
      <c r="G25" s="2"/>
      <c r="H25" s="5"/>
      <c r="I25" s="6"/>
      <c r="J25" s="6"/>
    </row>
    <row r="26" spans="1:17" ht="14.5" thickBot="1" x14ac:dyDescent="0.35">
      <c r="A26" s="11" t="s">
        <v>26</v>
      </c>
      <c r="B26" s="16" t="s">
        <v>44</v>
      </c>
      <c r="C26" s="17" t="s">
        <v>4</v>
      </c>
      <c r="D26" s="17">
        <v>1</v>
      </c>
      <c r="E26" s="88"/>
      <c r="F26" s="97">
        <f t="shared" si="0"/>
        <v>0</v>
      </c>
      <c r="G26" s="2"/>
      <c r="H26" s="5"/>
      <c r="I26" s="6"/>
      <c r="J26" s="6"/>
    </row>
    <row r="27" spans="1:17" ht="18.5" thickBot="1" x14ac:dyDescent="0.35">
      <c r="A27" s="24"/>
      <c r="B27" s="77" t="s">
        <v>33</v>
      </c>
      <c r="C27" s="78"/>
      <c r="D27" s="79"/>
      <c r="E27" s="32"/>
      <c r="F27" s="94">
        <f>SUM(F28:F37)</f>
        <v>0</v>
      </c>
    </row>
    <row r="28" spans="1:17" x14ac:dyDescent="0.3">
      <c r="A28" s="15" t="s">
        <v>9</v>
      </c>
      <c r="B28" s="8" t="s">
        <v>23</v>
      </c>
      <c r="C28" s="10" t="s">
        <v>4</v>
      </c>
      <c r="D28" s="23">
        <v>1</v>
      </c>
      <c r="E28" s="89"/>
      <c r="F28" s="99">
        <f>+D28*E28</f>
        <v>0</v>
      </c>
    </row>
    <row r="29" spans="1:17" x14ac:dyDescent="0.3">
      <c r="A29" s="11" t="s">
        <v>15</v>
      </c>
      <c r="B29" s="12" t="s">
        <v>13</v>
      </c>
      <c r="C29" s="13" t="s">
        <v>7</v>
      </c>
      <c r="D29" s="14">
        <v>112</v>
      </c>
      <c r="E29" s="87"/>
      <c r="F29" s="97">
        <f>+D29*E29</f>
        <v>0</v>
      </c>
    </row>
    <row r="30" spans="1:17" s="4" customFormat="1" ht="28" x14ac:dyDescent="0.3">
      <c r="A30" s="11" t="s">
        <v>16</v>
      </c>
      <c r="B30" s="12" t="s">
        <v>20</v>
      </c>
      <c r="C30" s="13" t="s">
        <v>7</v>
      </c>
      <c r="D30" s="18">
        <v>564</v>
      </c>
      <c r="E30" s="87"/>
      <c r="F30" s="97">
        <f t="shared" ref="F30:F37" si="1">+D30*E30</f>
        <v>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s="4" customFormat="1" x14ac:dyDescent="0.3">
      <c r="A31" s="11" t="s">
        <v>21</v>
      </c>
      <c r="B31" s="12" t="s">
        <v>14</v>
      </c>
      <c r="C31" s="13" t="s">
        <v>7</v>
      </c>
      <c r="D31" s="18">
        <v>1103</v>
      </c>
      <c r="E31" s="87"/>
      <c r="F31" s="97">
        <f t="shared" si="1"/>
        <v>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36" customHeight="1" x14ac:dyDescent="0.3">
      <c r="A32" s="11" t="s">
        <v>17</v>
      </c>
      <c r="B32" s="12" t="s">
        <v>47</v>
      </c>
      <c r="C32" s="13" t="s">
        <v>4</v>
      </c>
      <c r="D32" s="18">
        <v>3</v>
      </c>
      <c r="E32" s="87"/>
      <c r="F32" s="97">
        <f t="shared" si="1"/>
        <v>0</v>
      </c>
    </row>
    <row r="33" spans="1:6" ht="56" x14ac:dyDescent="0.3">
      <c r="A33" s="11" t="s">
        <v>18</v>
      </c>
      <c r="B33" s="12" t="s">
        <v>52</v>
      </c>
      <c r="C33" s="13" t="s">
        <v>4</v>
      </c>
      <c r="D33" s="18">
        <v>1</v>
      </c>
      <c r="E33" s="87"/>
      <c r="F33" s="97">
        <f t="shared" si="1"/>
        <v>0</v>
      </c>
    </row>
    <row r="34" spans="1:6" x14ac:dyDescent="0.3">
      <c r="A34" s="11" t="s">
        <v>24</v>
      </c>
      <c r="B34" s="12" t="s">
        <v>19</v>
      </c>
      <c r="C34" s="13" t="s">
        <v>4</v>
      </c>
      <c r="D34" s="13">
        <v>3</v>
      </c>
      <c r="E34" s="87"/>
      <c r="F34" s="97">
        <f t="shared" si="1"/>
        <v>0</v>
      </c>
    </row>
    <row r="35" spans="1:6" ht="28" x14ac:dyDescent="0.3">
      <c r="A35" s="36" t="s">
        <v>26</v>
      </c>
      <c r="B35" s="8" t="s">
        <v>30</v>
      </c>
      <c r="C35" s="10" t="s">
        <v>31</v>
      </c>
      <c r="D35" s="13">
        <v>183</v>
      </c>
      <c r="E35" s="87"/>
      <c r="F35" s="97">
        <f t="shared" si="1"/>
        <v>0</v>
      </c>
    </row>
    <row r="36" spans="1:6" x14ac:dyDescent="0.3">
      <c r="A36" s="11" t="s">
        <v>29</v>
      </c>
      <c r="B36" s="12" t="s">
        <v>43</v>
      </c>
      <c r="C36" s="13" t="s">
        <v>4</v>
      </c>
      <c r="D36" s="13">
        <v>1</v>
      </c>
      <c r="E36" s="87"/>
      <c r="F36" s="97">
        <f t="shared" si="1"/>
        <v>0</v>
      </c>
    </row>
    <row r="37" spans="1:6" ht="14.5" thickBot="1" x14ac:dyDescent="0.35">
      <c r="A37" s="52" t="s">
        <v>49</v>
      </c>
      <c r="B37" s="53" t="s">
        <v>44</v>
      </c>
      <c r="C37" s="37" t="s">
        <v>4</v>
      </c>
      <c r="D37" s="37">
        <v>1</v>
      </c>
      <c r="E37" s="90"/>
      <c r="F37" s="97">
        <f t="shared" si="1"/>
        <v>0</v>
      </c>
    </row>
    <row r="38" spans="1:6" ht="18.5" thickBot="1" x14ac:dyDescent="0.35">
      <c r="A38" s="24"/>
      <c r="B38" s="77" t="s">
        <v>34</v>
      </c>
      <c r="C38" s="78"/>
      <c r="D38" s="79"/>
      <c r="E38" s="32"/>
      <c r="F38" s="94">
        <f>SUM(F39:F44)</f>
        <v>0</v>
      </c>
    </row>
    <row r="39" spans="1:6" ht="15" customHeight="1" x14ac:dyDescent="0.3">
      <c r="A39" s="62" t="s">
        <v>9</v>
      </c>
      <c r="B39" s="58" t="s">
        <v>22</v>
      </c>
      <c r="C39" s="59" t="s">
        <v>4</v>
      </c>
      <c r="D39" s="60">
        <v>1</v>
      </c>
      <c r="E39" s="85"/>
      <c r="F39" s="95">
        <f>+D39*E39</f>
        <v>0</v>
      </c>
    </row>
    <row r="40" spans="1:6" ht="30.75" customHeight="1" x14ac:dyDescent="0.3">
      <c r="A40" s="11" t="s">
        <v>15</v>
      </c>
      <c r="B40" s="20" t="s">
        <v>13</v>
      </c>
      <c r="C40" s="21" t="s">
        <v>7</v>
      </c>
      <c r="D40" s="14">
        <v>1330</v>
      </c>
      <c r="E40" s="87"/>
      <c r="F40" s="97">
        <f>+D40*E40</f>
        <v>0</v>
      </c>
    </row>
    <row r="41" spans="1:6" ht="33.75" customHeight="1" x14ac:dyDescent="0.3">
      <c r="A41" s="11" t="s">
        <v>16</v>
      </c>
      <c r="B41" s="12" t="s">
        <v>14</v>
      </c>
      <c r="C41" s="13" t="s">
        <v>7</v>
      </c>
      <c r="D41" s="22">
        <v>1330</v>
      </c>
      <c r="E41" s="87"/>
      <c r="F41" s="96">
        <f>+D41*E41</f>
        <v>0</v>
      </c>
    </row>
    <row r="42" spans="1:6" ht="15" customHeight="1" x14ac:dyDescent="0.3">
      <c r="A42" s="11" t="s">
        <v>21</v>
      </c>
      <c r="B42" s="16" t="s">
        <v>19</v>
      </c>
      <c r="C42" s="17" t="s">
        <v>4</v>
      </c>
      <c r="D42" s="18">
        <v>1</v>
      </c>
      <c r="E42" s="87"/>
      <c r="F42" s="97">
        <f>+D42*E42</f>
        <v>0</v>
      </c>
    </row>
    <row r="43" spans="1:6" ht="15" customHeight="1" x14ac:dyDescent="0.3">
      <c r="A43" s="11" t="s">
        <v>17</v>
      </c>
      <c r="B43" s="12" t="s">
        <v>43</v>
      </c>
      <c r="C43" s="13" t="s">
        <v>4</v>
      </c>
      <c r="D43" s="18">
        <v>1</v>
      </c>
      <c r="E43" s="87"/>
      <c r="F43" s="97">
        <f t="shared" ref="F43:F44" si="2">+D43*E43</f>
        <v>0</v>
      </c>
    </row>
    <row r="44" spans="1:6" ht="15" customHeight="1" thickBot="1" x14ac:dyDescent="0.35">
      <c r="A44" s="52" t="s">
        <v>18</v>
      </c>
      <c r="B44" s="53" t="s">
        <v>44</v>
      </c>
      <c r="C44" s="37" t="s">
        <v>4</v>
      </c>
      <c r="D44" s="63">
        <v>1</v>
      </c>
      <c r="E44" s="90"/>
      <c r="F44" s="97">
        <f t="shared" si="2"/>
        <v>0</v>
      </c>
    </row>
    <row r="45" spans="1:6" ht="18.5" thickBot="1" x14ac:dyDescent="0.4">
      <c r="A45" s="47"/>
      <c r="B45" s="69" t="s">
        <v>35</v>
      </c>
      <c r="C45" s="70"/>
      <c r="D45" s="71"/>
      <c r="E45" s="61"/>
      <c r="F45" s="100">
        <f>SUM(F46:F56)</f>
        <v>0</v>
      </c>
    </row>
    <row r="46" spans="1:6" x14ac:dyDescent="0.3">
      <c r="A46" s="48" t="s">
        <v>9</v>
      </c>
      <c r="B46" s="49" t="s">
        <v>23</v>
      </c>
      <c r="C46" s="50" t="s">
        <v>4</v>
      </c>
      <c r="D46" s="60">
        <v>1</v>
      </c>
      <c r="E46" s="85"/>
      <c r="F46" s="95">
        <f>+D46*E46</f>
        <v>0</v>
      </c>
    </row>
    <row r="47" spans="1:6" x14ac:dyDescent="0.3">
      <c r="A47" s="11" t="s">
        <v>15</v>
      </c>
      <c r="B47" s="12" t="s">
        <v>13</v>
      </c>
      <c r="C47" s="13" t="s">
        <v>7</v>
      </c>
      <c r="D47" s="22">
        <f>+D48+D49</f>
        <v>1327</v>
      </c>
      <c r="E47" s="86"/>
      <c r="F47" s="96">
        <f>+D47*E47</f>
        <v>0</v>
      </c>
    </row>
    <row r="48" spans="1:6" ht="28" x14ac:dyDescent="0.3">
      <c r="A48" s="11" t="s">
        <v>16</v>
      </c>
      <c r="B48" s="12" t="s">
        <v>20</v>
      </c>
      <c r="C48" s="13" t="s">
        <v>7</v>
      </c>
      <c r="D48" s="18">
        <v>550</v>
      </c>
      <c r="E48" s="87"/>
      <c r="F48" s="96">
        <f t="shared" ref="F48:F56" si="3">+D48*E48</f>
        <v>0</v>
      </c>
    </row>
    <row r="49" spans="1:6" x14ac:dyDescent="0.3">
      <c r="A49" s="11" t="s">
        <v>21</v>
      </c>
      <c r="B49" s="12" t="s">
        <v>14</v>
      </c>
      <c r="C49" s="13" t="s">
        <v>7</v>
      </c>
      <c r="D49" s="18">
        <v>777</v>
      </c>
      <c r="E49" s="87"/>
      <c r="F49" s="96">
        <f t="shared" si="3"/>
        <v>0</v>
      </c>
    </row>
    <row r="50" spans="1:6" x14ac:dyDescent="0.3">
      <c r="A50" s="11" t="s">
        <v>17</v>
      </c>
      <c r="B50" s="12" t="s">
        <v>47</v>
      </c>
      <c r="C50" s="13" t="s">
        <v>4</v>
      </c>
      <c r="D50" s="18">
        <v>1</v>
      </c>
      <c r="E50" s="87"/>
      <c r="F50" s="96">
        <f t="shared" si="3"/>
        <v>0</v>
      </c>
    </row>
    <row r="51" spans="1:6" ht="42" x14ac:dyDescent="0.3">
      <c r="A51" s="11" t="s">
        <v>18</v>
      </c>
      <c r="B51" s="12" t="s">
        <v>48</v>
      </c>
      <c r="C51" s="13" t="s">
        <v>4</v>
      </c>
      <c r="D51" s="18">
        <v>1</v>
      </c>
      <c r="E51" s="87"/>
      <c r="F51" s="96">
        <f t="shared" si="3"/>
        <v>0</v>
      </c>
    </row>
    <row r="52" spans="1:6" x14ac:dyDescent="0.3">
      <c r="A52" s="11" t="s">
        <v>24</v>
      </c>
      <c r="B52" s="16" t="s">
        <v>19</v>
      </c>
      <c r="C52" s="17" t="s">
        <v>4</v>
      </c>
      <c r="D52" s="18">
        <v>3</v>
      </c>
      <c r="E52" s="87"/>
      <c r="F52" s="96">
        <f t="shared" si="3"/>
        <v>0</v>
      </c>
    </row>
    <row r="53" spans="1:6" ht="28" x14ac:dyDescent="0.3">
      <c r="A53" s="11" t="s">
        <v>26</v>
      </c>
      <c r="B53" s="12" t="s">
        <v>25</v>
      </c>
      <c r="C53" s="13" t="s">
        <v>4</v>
      </c>
      <c r="D53" s="18">
        <v>1</v>
      </c>
      <c r="E53" s="87"/>
      <c r="F53" s="96">
        <f t="shared" si="3"/>
        <v>0</v>
      </c>
    </row>
    <row r="54" spans="1:6" ht="28" x14ac:dyDescent="0.3">
      <c r="A54" s="57" t="s">
        <v>29</v>
      </c>
      <c r="B54" s="8" t="s">
        <v>30</v>
      </c>
      <c r="C54" s="10" t="s">
        <v>31</v>
      </c>
      <c r="D54" s="13">
        <v>180</v>
      </c>
      <c r="E54" s="87"/>
      <c r="F54" s="97">
        <f t="shared" si="3"/>
        <v>0</v>
      </c>
    </row>
    <row r="55" spans="1:6" x14ac:dyDescent="0.3">
      <c r="A55" s="11" t="s">
        <v>49</v>
      </c>
      <c r="B55" s="12" t="s">
        <v>43</v>
      </c>
      <c r="C55" s="13" t="s">
        <v>4</v>
      </c>
      <c r="D55" s="13">
        <v>1</v>
      </c>
      <c r="E55" s="87"/>
      <c r="F55" s="97">
        <f t="shared" si="3"/>
        <v>0</v>
      </c>
    </row>
    <row r="56" spans="1:6" ht="14.5" thickBot="1" x14ac:dyDescent="0.35">
      <c r="A56" s="52" t="s">
        <v>50</v>
      </c>
      <c r="B56" s="53" t="s">
        <v>44</v>
      </c>
      <c r="C56" s="37" t="s">
        <v>4</v>
      </c>
      <c r="D56" s="63">
        <v>1</v>
      </c>
      <c r="E56" s="90"/>
      <c r="F56" s="97">
        <f t="shared" si="3"/>
        <v>0</v>
      </c>
    </row>
    <row r="57" spans="1:6" ht="18.5" thickBot="1" x14ac:dyDescent="0.4">
      <c r="A57" s="24"/>
      <c r="B57" s="66" t="s">
        <v>36</v>
      </c>
      <c r="C57" s="67"/>
      <c r="D57" s="68"/>
      <c r="E57" s="33"/>
      <c r="F57" s="94">
        <f>SUM(F58:F65)</f>
        <v>0</v>
      </c>
    </row>
    <row r="58" spans="1:6" x14ac:dyDescent="0.3">
      <c r="A58" s="15" t="s">
        <v>9</v>
      </c>
      <c r="B58" s="8" t="s">
        <v>23</v>
      </c>
      <c r="C58" s="10" t="s">
        <v>4</v>
      </c>
      <c r="D58" s="22">
        <v>1</v>
      </c>
      <c r="E58" s="86"/>
      <c r="F58" s="96">
        <f>+D58*E58</f>
        <v>0</v>
      </c>
    </row>
    <row r="59" spans="1:6" x14ac:dyDescent="0.3">
      <c r="A59" s="11" t="s">
        <v>15</v>
      </c>
      <c r="B59" s="12" t="s">
        <v>13</v>
      </c>
      <c r="C59" s="13" t="s">
        <v>7</v>
      </c>
      <c r="D59" s="18">
        <v>937</v>
      </c>
      <c r="E59" s="87"/>
      <c r="F59" s="97">
        <f>+D59*E59</f>
        <v>0</v>
      </c>
    </row>
    <row r="60" spans="1:6" x14ac:dyDescent="0.3">
      <c r="A60" s="11" t="s">
        <v>16</v>
      </c>
      <c r="B60" s="12" t="s">
        <v>14</v>
      </c>
      <c r="C60" s="13" t="s">
        <v>7</v>
      </c>
      <c r="D60" s="18">
        <v>1291</v>
      </c>
      <c r="E60" s="87"/>
      <c r="F60" s="97">
        <f t="shared" ref="F60:F65" si="4">+D60*E60</f>
        <v>0</v>
      </c>
    </row>
    <row r="61" spans="1:6" x14ac:dyDescent="0.3">
      <c r="A61" s="11" t="s">
        <v>21</v>
      </c>
      <c r="B61" s="12" t="s">
        <v>47</v>
      </c>
      <c r="C61" s="13" t="s">
        <v>4</v>
      </c>
      <c r="D61" s="18">
        <v>1</v>
      </c>
      <c r="E61" s="87"/>
      <c r="F61" s="97">
        <f t="shared" si="4"/>
        <v>0</v>
      </c>
    </row>
    <row r="62" spans="1:6" ht="42" x14ac:dyDescent="0.3">
      <c r="A62" s="11" t="s">
        <v>17</v>
      </c>
      <c r="B62" s="12" t="s">
        <v>48</v>
      </c>
      <c r="C62" s="13" t="s">
        <v>4</v>
      </c>
      <c r="D62" s="18">
        <v>1</v>
      </c>
      <c r="E62" s="87"/>
      <c r="F62" s="97">
        <f t="shared" si="4"/>
        <v>0</v>
      </c>
    </row>
    <row r="63" spans="1:6" x14ac:dyDescent="0.3">
      <c r="A63" s="11" t="s">
        <v>18</v>
      </c>
      <c r="B63" s="16" t="s">
        <v>19</v>
      </c>
      <c r="C63" s="17" t="s">
        <v>4</v>
      </c>
      <c r="D63" s="18">
        <v>1</v>
      </c>
      <c r="E63" s="87"/>
      <c r="F63" s="97">
        <f t="shared" si="4"/>
        <v>0</v>
      </c>
    </row>
    <row r="64" spans="1:6" x14ac:dyDescent="0.3">
      <c r="A64" s="11" t="s">
        <v>24</v>
      </c>
      <c r="B64" s="12" t="s">
        <v>43</v>
      </c>
      <c r="C64" s="13" t="s">
        <v>4</v>
      </c>
      <c r="D64" s="13">
        <v>1</v>
      </c>
      <c r="E64" s="87"/>
      <c r="F64" s="97">
        <f t="shared" si="4"/>
        <v>0</v>
      </c>
    </row>
    <row r="65" spans="1:6" ht="14.5" thickBot="1" x14ac:dyDescent="0.35">
      <c r="A65" s="52" t="s">
        <v>26</v>
      </c>
      <c r="B65" s="53" t="s">
        <v>44</v>
      </c>
      <c r="C65" s="37" t="s">
        <v>4</v>
      </c>
      <c r="D65" s="37">
        <v>1</v>
      </c>
      <c r="E65" s="90"/>
      <c r="F65" s="97">
        <f t="shared" si="4"/>
        <v>0</v>
      </c>
    </row>
    <row r="66" spans="1:6" ht="18.5" thickBot="1" x14ac:dyDescent="0.4">
      <c r="A66" s="47"/>
      <c r="B66" s="69" t="s">
        <v>37</v>
      </c>
      <c r="C66" s="70"/>
      <c r="D66" s="71"/>
      <c r="E66" s="64"/>
      <c r="F66" s="100">
        <f>SUM(F67:F74)</f>
        <v>0</v>
      </c>
    </row>
    <row r="67" spans="1:6" x14ac:dyDescent="0.3">
      <c r="A67" s="15" t="s">
        <v>9</v>
      </c>
      <c r="B67" s="8" t="s">
        <v>23</v>
      </c>
      <c r="C67" s="10" t="s">
        <v>4</v>
      </c>
      <c r="D67" s="22">
        <v>1</v>
      </c>
      <c r="E67" s="86"/>
      <c r="F67" s="96">
        <f t="shared" ref="F67:F72" si="5">+D67*E67</f>
        <v>0</v>
      </c>
    </row>
    <row r="68" spans="1:6" x14ac:dyDescent="0.3">
      <c r="A68" s="11" t="s">
        <v>15</v>
      </c>
      <c r="B68" s="12" t="s">
        <v>13</v>
      </c>
      <c r="C68" s="13" t="s">
        <v>7</v>
      </c>
      <c r="D68" s="18">
        <v>110</v>
      </c>
      <c r="E68" s="86"/>
      <c r="F68" s="96">
        <f t="shared" si="5"/>
        <v>0</v>
      </c>
    </row>
    <row r="69" spans="1:6" ht="32.25" customHeight="1" x14ac:dyDescent="0.3">
      <c r="A69" s="11" t="s">
        <v>16</v>
      </c>
      <c r="B69" s="12" t="s">
        <v>14</v>
      </c>
      <c r="C69" s="13" t="s">
        <v>7</v>
      </c>
      <c r="D69" s="22">
        <v>1193</v>
      </c>
      <c r="E69" s="86"/>
      <c r="F69" s="96">
        <f t="shared" si="5"/>
        <v>0</v>
      </c>
    </row>
    <row r="70" spans="1:6" x14ac:dyDescent="0.3">
      <c r="A70" s="11" t="s">
        <v>21</v>
      </c>
      <c r="B70" s="12" t="s">
        <v>47</v>
      </c>
      <c r="C70" s="13" t="s">
        <v>4</v>
      </c>
      <c r="D70" s="18">
        <v>1</v>
      </c>
      <c r="E70" s="86"/>
      <c r="F70" s="96">
        <f t="shared" si="5"/>
        <v>0</v>
      </c>
    </row>
    <row r="71" spans="1:6" ht="42" x14ac:dyDescent="0.3">
      <c r="A71" s="11" t="s">
        <v>17</v>
      </c>
      <c r="B71" s="12" t="s">
        <v>48</v>
      </c>
      <c r="C71" s="13" t="s">
        <v>4</v>
      </c>
      <c r="D71" s="22">
        <v>1</v>
      </c>
      <c r="E71" s="86"/>
      <c r="F71" s="96">
        <f t="shared" si="5"/>
        <v>0</v>
      </c>
    </row>
    <row r="72" spans="1:6" x14ac:dyDescent="0.3">
      <c r="A72" s="11" t="s">
        <v>18</v>
      </c>
      <c r="B72" s="16" t="s">
        <v>19</v>
      </c>
      <c r="C72" s="17" t="s">
        <v>4</v>
      </c>
      <c r="D72" s="18">
        <v>1</v>
      </c>
      <c r="E72" s="86"/>
      <c r="F72" s="97">
        <f t="shared" si="5"/>
        <v>0</v>
      </c>
    </row>
    <row r="73" spans="1:6" ht="17.25" customHeight="1" x14ac:dyDescent="0.3">
      <c r="A73" s="11" t="s">
        <v>24</v>
      </c>
      <c r="B73" s="12" t="s">
        <v>43</v>
      </c>
      <c r="C73" s="13" t="s">
        <v>4</v>
      </c>
      <c r="D73" s="13">
        <v>1</v>
      </c>
      <c r="E73" s="91"/>
      <c r="F73" s="97">
        <f t="shared" ref="F73:F74" si="6">+D73*E73</f>
        <v>0</v>
      </c>
    </row>
    <row r="74" spans="1:6" ht="14.5" thickBot="1" x14ac:dyDescent="0.35">
      <c r="A74" s="15" t="s">
        <v>26</v>
      </c>
      <c r="B74" s="16" t="s">
        <v>44</v>
      </c>
      <c r="C74" s="17" t="s">
        <v>4</v>
      </c>
      <c r="D74" s="17">
        <v>1</v>
      </c>
      <c r="E74" s="92"/>
      <c r="F74" s="98">
        <f t="shared" si="6"/>
        <v>0</v>
      </c>
    </row>
    <row r="75" spans="1:6" ht="18.5" thickBot="1" x14ac:dyDescent="0.4">
      <c r="A75" s="24"/>
      <c r="B75" s="66" t="s">
        <v>40</v>
      </c>
      <c r="C75" s="67"/>
      <c r="D75" s="68"/>
      <c r="E75" s="33"/>
      <c r="F75" s="94">
        <f>SUM(F76:F84)</f>
        <v>0</v>
      </c>
    </row>
    <row r="76" spans="1:6" x14ac:dyDescent="0.3">
      <c r="A76" s="15" t="s">
        <v>9</v>
      </c>
      <c r="B76" s="8" t="s">
        <v>23</v>
      </c>
      <c r="C76" s="10" t="s">
        <v>4</v>
      </c>
      <c r="D76" s="45">
        <v>1</v>
      </c>
      <c r="E76" s="86"/>
      <c r="F76" s="97">
        <f t="shared" ref="F76:F77" si="7">+D76*E76</f>
        <v>0</v>
      </c>
    </row>
    <row r="77" spans="1:6" x14ac:dyDescent="0.3">
      <c r="A77" s="11" t="s">
        <v>15</v>
      </c>
      <c r="B77" s="12" t="s">
        <v>13</v>
      </c>
      <c r="C77" s="13" t="s">
        <v>7</v>
      </c>
      <c r="D77" s="44">
        <v>899</v>
      </c>
      <c r="E77" s="86"/>
      <c r="F77" s="97">
        <f t="shared" si="7"/>
        <v>0</v>
      </c>
    </row>
    <row r="78" spans="1:6" x14ac:dyDescent="0.3">
      <c r="A78" s="11" t="s">
        <v>16</v>
      </c>
      <c r="B78" s="12" t="s">
        <v>45</v>
      </c>
      <c r="C78" s="13" t="s">
        <v>7</v>
      </c>
      <c r="D78" s="45">
        <v>889</v>
      </c>
      <c r="E78" s="86"/>
      <c r="F78" s="97">
        <f t="shared" ref="F78:F84" si="8">+D78*E78</f>
        <v>0</v>
      </c>
    </row>
    <row r="79" spans="1:6" ht="28" x14ac:dyDescent="0.3">
      <c r="A79" s="15" t="s">
        <v>21</v>
      </c>
      <c r="B79" s="12" t="s">
        <v>46</v>
      </c>
      <c r="C79" s="13" t="s">
        <v>7</v>
      </c>
      <c r="D79" s="45">
        <v>121</v>
      </c>
      <c r="E79" s="86"/>
      <c r="F79" s="97">
        <f t="shared" si="8"/>
        <v>0</v>
      </c>
    </row>
    <row r="80" spans="1:6" x14ac:dyDescent="0.3">
      <c r="A80" s="11" t="s">
        <v>17</v>
      </c>
      <c r="B80" s="12" t="s">
        <v>47</v>
      </c>
      <c r="C80" s="13" t="s">
        <v>4</v>
      </c>
      <c r="D80" s="44">
        <v>1</v>
      </c>
      <c r="E80" s="86"/>
      <c r="F80" s="97">
        <f t="shared" si="8"/>
        <v>0</v>
      </c>
    </row>
    <row r="81" spans="1:6" ht="42" x14ac:dyDescent="0.3">
      <c r="A81" s="11" t="s">
        <v>18</v>
      </c>
      <c r="B81" s="12" t="s">
        <v>48</v>
      </c>
      <c r="C81" s="13" t="s">
        <v>4</v>
      </c>
      <c r="D81" s="45">
        <v>1</v>
      </c>
      <c r="E81" s="86"/>
      <c r="F81" s="97">
        <f t="shared" si="8"/>
        <v>0</v>
      </c>
    </row>
    <row r="82" spans="1:6" x14ac:dyDescent="0.3">
      <c r="A82" s="15" t="s">
        <v>24</v>
      </c>
      <c r="B82" s="16" t="s">
        <v>19</v>
      </c>
      <c r="C82" s="17" t="s">
        <v>4</v>
      </c>
      <c r="D82" s="46">
        <v>2</v>
      </c>
      <c r="E82" s="86"/>
      <c r="F82" s="97">
        <f t="shared" si="8"/>
        <v>0</v>
      </c>
    </row>
    <row r="83" spans="1:6" x14ac:dyDescent="0.3">
      <c r="A83" s="11" t="s">
        <v>26</v>
      </c>
      <c r="B83" s="12" t="s">
        <v>43</v>
      </c>
      <c r="C83" s="13" t="s">
        <v>4</v>
      </c>
      <c r="D83" s="44">
        <v>1</v>
      </c>
      <c r="E83" s="86"/>
      <c r="F83" s="97">
        <f t="shared" si="8"/>
        <v>0</v>
      </c>
    </row>
    <row r="84" spans="1:6" ht="14.5" thickBot="1" x14ac:dyDescent="0.35">
      <c r="A84" s="11" t="s">
        <v>29</v>
      </c>
      <c r="B84" s="12" t="s">
        <v>44</v>
      </c>
      <c r="C84" s="13" t="s">
        <v>4</v>
      </c>
      <c r="D84" s="44">
        <v>1</v>
      </c>
      <c r="E84" s="86"/>
      <c r="F84" s="97">
        <f t="shared" si="8"/>
        <v>0</v>
      </c>
    </row>
    <row r="85" spans="1:6" ht="18.5" thickBot="1" x14ac:dyDescent="0.4">
      <c r="A85" s="47"/>
      <c r="B85" s="69" t="s">
        <v>42</v>
      </c>
      <c r="C85" s="70"/>
      <c r="D85" s="71"/>
      <c r="E85" s="33"/>
      <c r="F85" s="94">
        <f>SUM(F86:F94)</f>
        <v>0</v>
      </c>
    </row>
    <row r="86" spans="1:6" x14ac:dyDescent="0.3">
      <c r="A86" s="48" t="s">
        <v>9</v>
      </c>
      <c r="B86" s="49" t="s">
        <v>23</v>
      </c>
      <c r="C86" s="50" t="s">
        <v>4</v>
      </c>
      <c r="D86" s="51">
        <v>1</v>
      </c>
      <c r="E86" s="86"/>
      <c r="F86" s="97">
        <f t="shared" ref="F86:F87" si="9">+D86*E86</f>
        <v>0</v>
      </c>
    </row>
    <row r="87" spans="1:6" x14ac:dyDescent="0.3">
      <c r="A87" s="11" t="s">
        <v>15</v>
      </c>
      <c r="B87" s="12" t="s">
        <v>13</v>
      </c>
      <c r="C87" s="13" t="s">
        <v>7</v>
      </c>
      <c r="D87" s="44">
        <v>805</v>
      </c>
      <c r="E87" s="86"/>
      <c r="F87" s="97">
        <f t="shared" si="9"/>
        <v>0</v>
      </c>
    </row>
    <row r="88" spans="1:6" x14ac:dyDescent="0.3">
      <c r="A88" s="11" t="s">
        <v>16</v>
      </c>
      <c r="B88" s="12" t="s">
        <v>45</v>
      </c>
      <c r="C88" s="13" t="s">
        <v>7</v>
      </c>
      <c r="D88" s="45">
        <v>1032</v>
      </c>
      <c r="E88" s="86"/>
      <c r="F88" s="97">
        <f t="shared" ref="F88:F94" si="10">+D88*E88</f>
        <v>0</v>
      </c>
    </row>
    <row r="89" spans="1:6" ht="33.75" customHeight="1" x14ac:dyDescent="0.3">
      <c r="A89" s="15" t="s">
        <v>21</v>
      </c>
      <c r="B89" s="12" t="s">
        <v>46</v>
      </c>
      <c r="C89" s="13" t="s">
        <v>7</v>
      </c>
      <c r="D89" s="45">
        <v>122</v>
      </c>
      <c r="E89" s="86"/>
      <c r="F89" s="97">
        <f t="shared" si="10"/>
        <v>0</v>
      </c>
    </row>
    <row r="90" spans="1:6" x14ac:dyDescent="0.3">
      <c r="A90" s="11" t="s">
        <v>17</v>
      </c>
      <c r="B90" s="12" t="s">
        <v>47</v>
      </c>
      <c r="C90" s="13" t="s">
        <v>4</v>
      </c>
      <c r="D90" s="44">
        <v>1</v>
      </c>
      <c r="E90" s="86"/>
      <c r="F90" s="97">
        <f t="shared" si="10"/>
        <v>0</v>
      </c>
    </row>
    <row r="91" spans="1:6" ht="42" x14ac:dyDescent="0.3">
      <c r="A91" s="11" t="s">
        <v>18</v>
      </c>
      <c r="B91" s="12" t="s">
        <v>48</v>
      </c>
      <c r="C91" s="13" t="s">
        <v>4</v>
      </c>
      <c r="D91" s="45">
        <v>1</v>
      </c>
      <c r="E91" s="86"/>
      <c r="F91" s="97">
        <f t="shared" si="10"/>
        <v>0</v>
      </c>
    </row>
    <row r="92" spans="1:6" x14ac:dyDescent="0.3">
      <c r="A92" s="15" t="s">
        <v>24</v>
      </c>
      <c r="B92" s="16" t="s">
        <v>19</v>
      </c>
      <c r="C92" s="17" t="s">
        <v>4</v>
      </c>
      <c r="D92" s="46">
        <v>1</v>
      </c>
      <c r="E92" s="86"/>
      <c r="F92" s="97">
        <f t="shared" si="10"/>
        <v>0</v>
      </c>
    </row>
    <row r="93" spans="1:6" x14ac:dyDescent="0.3">
      <c r="A93" s="11" t="s">
        <v>26</v>
      </c>
      <c r="B93" s="12" t="s">
        <v>43</v>
      </c>
      <c r="C93" s="13" t="s">
        <v>4</v>
      </c>
      <c r="D93" s="44">
        <v>1</v>
      </c>
      <c r="E93" s="86"/>
      <c r="F93" s="97">
        <f t="shared" si="10"/>
        <v>0</v>
      </c>
    </row>
    <row r="94" spans="1:6" ht="14.5" thickBot="1" x14ac:dyDescent="0.35">
      <c r="A94" s="52" t="s">
        <v>29</v>
      </c>
      <c r="B94" s="53" t="s">
        <v>44</v>
      </c>
      <c r="C94" s="37" t="s">
        <v>4</v>
      </c>
      <c r="D94" s="54">
        <v>1</v>
      </c>
      <c r="E94" s="93"/>
      <c r="F94" s="101">
        <f t="shared" si="10"/>
        <v>0</v>
      </c>
    </row>
    <row r="95" spans="1:6" ht="142.5" customHeight="1" thickBot="1" x14ac:dyDescent="0.35">
      <c r="A95" s="72" t="s">
        <v>51</v>
      </c>
      <c r="B95" s="73"/>
      <c r="C95" s="55"/>
      <c r="D95" s="55"/>
      <c r="E95" s="56" t="s">
        <v>12</v>
      </c>
      <c r="F95" s="31"/>
    </row>
  </sheetData>
  <sheetProtection algorithmName="SHA-512" hashValue="zVY9OzyYHThtAhVDWfiy9/SFdpKvLkj9vrQJuKe+D2PO+4JmM1a3lJqY8ClhqDH72J7rTRPa2lJ0ZSTJhi7I3g==" saltValue="mxHOMakkvTKL5uqYinfwyQ==" spinCount="100000" sheet="1" objects="1" scenarios="1" selectLockedCells="1"/>
  <mergeCells count="21">
    <mergeCell ref="A4:D4"/>
    <mergeCell ref="A2:F2"/>
    <mergeCell ref="B45:D45"/>
    <mergeCell ref="C10:D10"/>
    <mergeCell ref="B27:D27"/>
    <mergeCell ref="C12:D12"/>
    <mergeCell ref="C13:D13"/>
    <mergeCell ref="B38:D38"/>
    <mergeCell ref="H20:J20"/>
    <mergeCell ref="C5:D5"/>
    <mergeCell ref="C6:D6"/>
    <mergeCell ref="C7:D7"/>
    <mergeCell ref="C8:D8"/>
    <mergeCell ref="C9:D9"/>
    <mergeCell ref="C11:D11"/>
    <mergeCell ref="B18:D18"/>
    <mergeCell ref="B57:D57"/>
    <mergeCell ref="B66:D66"/>
    <mergeCell ref="B75:D75"/>
    <mergeCell ref="B85:D85"/>
    <mergeCell ref="A95:B95"/>
  </mergeCells>
  <phoneticPr fontId="7" type="noConversion"/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astabų techniniam projektui pateikimo forma" ma:contentTypeID="0x01010066872F3CC8F7D84995438B893169A080050021E11B707C214F40A49F2F6E3DDFC64B" ma:contentTypeVersion="2" ma:contentTypeDescription="" ma:contentTypeScope="" ma:versionID="d1c3f3f135a0f0fafe509dda96549d9a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f9335909c37072d2359dcde588f4c9f2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PVIS-72483622-9</_dlc_DocId>
    <_dlc_DocIdUrl xmlns="58896280-883f-49e1-8f2c-86b01e3ff616">
      <Url>https://projektai.intranet.litgrid.eu/PWA/110-35-10-PakruojoTP-110-SkirstRek/_layouts/15/DocIdRedir.aspx?ID=PVIS-72483622-9</Url>
      <Description>PVIS-72483622-9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A973BF-899C-425C-8A3F-AC7F19EC7D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96280-883f-49e1-8f2c-86b01e3ff616"/>
    <ds:schemaRef ds:uri="8a885650-4858-4bf3-9c1b-fc05fd27c9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35E45-B3AD-4162-A44B-FFC2DA86E8AE}">
  <ds:schemaRefs>
    <ds:schemaRef ds:uri="http://purl.org/dc/terms/"/>
    <ds:schemaRef ds:uri="http://schemas.openxmlformats.org/package/2006/metadata/core-properties"/>
    <ds:schemaRef ds:uri="7d3ccfc8-0174-48be-b2c7-759d9617ea65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a5930e29-24ab-4925-a910-c1bbade73c3f"/>
    <ds:schemaRef ds:uri="53504e4c-b273-4340-80d1-23a349e50001"/>
    <ds:schemaRef ds:uri="http://www.w3.org/XML/1998/namespace"/>
    <ds:schemaRef ds:uri="58896280-883f-49e1-8f2c-86b01e3ff616"/>
  </ds:schemaRefs>
</ds:datastoreItem>
</file>

<file path=customXml/itemProps3.xml><?xml version="1.0" encoding="utf-8"?>
<ds:datastoreItem xmlns:ds="http://schemas.openxmlformats.org/officeDocument/2006/customXml" ds:itemID="{291FB97E-DA49-48B4-83D7-DC051F81A68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SDKŽ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Dainius Karnilavičius</dc:creator>
  <cp:lastModifiedBy>Edita Kazakevičienė</cp:lastModifiedBy>
  <cp:lastPrinted>2022-01-28T12:51:31Z</cp:lastPrinted>
  <dcterms:created xsi:type="dcterms:W3CDTF">2013-08-02T07:05:12Z</dcterms:created>
  <dcterms:modified xsi:type="dcterms:W3CDTF">2025-04-08T18:34:45Z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0x01010066872F3CC8F7D84995438B893169A080050021E11B707C214F40A49F2F6E3DDFC64B</vt:lpwstr>
  </property>
  <property fmtid="{D5CDD505-2E9C-101B-9397-08002B2CF9AE}" pid="3" name="_dlc_DocIdItemGuid">
    <vt:lpwstr>cf1a905f-5665-4b8f-a2f9-a370715d8f50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2022-01-28T08:32:27Z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5670c6c2-0a69-411d-89cf-14727b73259e</vt:lpwstr>
  </property>
  <property fmtid="{D5CDD505-2E9C-101B-9397-08002B2CF9AE}" pid="10" name="MSIP_Label_32ae7b5d-0aac-474b-ae2b-02c331ef2874_ContentBits">
    <vt:lpwstr>0</vt:lpwstr>
  </property>
</Properties>
</file>